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6DDDDDA-046A-48D6-9260-E439EC92C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39" i="1" l="1"/>
  <c r="D16" i="1"/>
  <c r="C16" i="1"/>
  <c r="C17" i="1"/>
  <c r="C36" i="1"/>
  <c r="D36" i="1"/>
  <c r="B36" i="1"/>
  <c r="D7" i="1" l="1"/>
  <c r="D17" i="1" l="1"/>
  <c r="D6" i="1" s="1"/>
  <c r="B17" i="1"/>
  <c r="B16" i="1" s="1"/>
  <c r="C7" i="1"/>
  <c r="B7" i="1"/>
  <c r="B6" i="1" l="1"/>
  <c r="B39" i="1" s="1"/>
  <c r="C6" i="1"/>
  <c r="C39" i="1" s="1"/>
</calcChain>
</file>

<file path=xl/sharedStrings.xml><?xml version="1.0" encoding="utf-8"?>
<sst xmlns="http://schemas.openxmlformats.org/spreadsheetml/2006/main" count="63" uniqueCount="62">
  <si>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</si>
  <si>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</si>
  <si>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</si>
  <si>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</si>
  <si>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</si>
  <si>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</si>
  <si>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</si>
  <si>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</si>
  <si>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</si>
  <si>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</si>
  <si>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</si>
  <si>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</si>
  <si>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</si>
  <si>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</si>
  <si>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</si>
  <si>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</si>
  <si>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</si>
  <si>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</si>
  <si>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</si>
  <si>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</si>
  <si>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</si>
  <si>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</si>
  <si>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</si>
  <si>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</si>
  <si>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</si>
  <si>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</si>
  <si>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</si>
  <si>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</si>
  <si>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</si>
  <si>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</si>
  <si>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</si>
  <si>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</si>
  <si>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</si>
  <si>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</si>
  <si>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</si>
  <si>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</si>
  <si>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</si>
  <si>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</si>
  <si>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</si>
  <si>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</si>
  <si>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</si>
  <si>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</si>
  <si>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</si>
  <si>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</si>
  <si>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</si>
  <si>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</si>
  <si>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</si>
  <si>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</si>
  <si>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</si>
  <si>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</si>
  <si>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</si>
  <si>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</si>
  <si>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</si>
  <si>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</si>
  <si>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</si>
  <si>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</si>
  <si>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</si>
  <si>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</si>
  <si>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</si>
  <si>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</si>
  <si>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>по состоянию на 31 июля 2025 года</t>
  </si>
  <si>
    <t>Перечисления для осуществления возврата излишне уплаченных 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</si>
</sst>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topLeftCell="A40" zoomScaleNormal="100" workbookViewId="0">
      <selection activeCell="F60" sqref="F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58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1480287.9</v>
      </c>
      <c r="D6" s="29">
        <f>D7+D16</f>
        <v>801809.4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448926.7</v>
      </c>
      <c r="D7" s="34">
        <f>SUM(D8:D15)</f>
        <v>267243.30000000005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182304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30146.9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36327.9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446.7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3626.7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1377.2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19675.3</v>
      </c>
      <c r="D15" s="33">
        <v>13013.9</v>
      </c>
      <c r="E15" s="1"/>
    </row>
    <row r="16" spans="1:7" ht="21.75" customHeight="1" x14ac:dyDescent="0.2">
      <c r="A16" s="5" t="s">
        <v>9</v>
      </c>
      <c r="B16" s="29">
        <f>B17+B25+B27</f>
        <v>957770.3</v>
      </c>
      <c r="C16" s="29">
        <f>C17+C25+C27+C26</f>
        <v>1031361.2</v>
      </c>
      <c r="D16" s="29">
        <f>D17+D25+D26+D27+D24</f>
        <v>534566.1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1031163.6</v>
      </c>
      <c r="D17" s="31">
        <f>D18+D19+D20+D21+D22+D23</f>
        <v>537026.5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60312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9167.5</v>
      </c>
      <c r="D19" s="33">
        <v>8542.5</v>
      </c>
      <c r="E19" s="1"/>
    </row>
    <row r="20" spans="1:7" ht="15" x14ac:dyDescent="0.2">
      <c r="A20" s="6" t="s">
        <v>50</v>
      </c>
      <c r="B20" s="30">
        <v>0</v>
      </c>
      <c r="C20" s="30">
        <v>500</v>
      </c>
      <c r="D20" s="33">
        <v>500</v>
      </c>
      <c r="E20" s="1"/>
    </row>
    <row r="21" spans="1:7" ht="15" x14ac:dyDescent="0.2">
      <c r="A21" s="6" t="s">
        <v>51</v>
      </c>
      <c r="B21" s="30">
        <v>297464.40000000002</v>
      </c>
      <c r="C21" s="30">
        <v>318281</v>
      </c>
      <c r="D21" s="33">
        <v>145926.20000000001</v>
      </c>
      <c r="E21" s="1"/>
    </row>
    <row r="22" spans="1:7" ht="15" x14ac:dyDescent="0.2">
      <c r="A22" s="6" t="s">
        <v>52</v>
      </c>
      <c r="B22" s="30">
        <v>466624.7</v>
      </c>
      <c r="C22" s="30">
        <v>466775.1</v>
      </c>
      <c r="D22" s="33">
        <v>265154.2</v>
      </c>
      <c r="E22" s="1"/>
    </row>
    <row r="23" spans="1:7" ht="15" x14ac:dyDescent="0.2">
      <c r="A23" s="6" t="s">
        <v>13</v>
      </c>
      <c r="B23" s="30">
        <v>88648.2</v>
      </c>
      <c r="C23" s="30">
        <v>133047</v>
      </c>
      <c r="D23" s="33">
        <v>56591.6</v>
      </c>
      <c r="E23" s="1"/>
    </row>
    <row r="24" spans="1:7" ht="30" x14ac:dyDescent="0.2">
      <c r="A24" s="20" t="s">
        <v>61</v>
      </c>
      <c r="B24" s="30"/>
      <c r="C24" s="30"/>
      <c r="D24" s="33">
        <v>-1472.5</v>
      </c>
      <c r="E24" s="1"/>
    </row>
    <row r="25" spans="1:7" s="22" customFormat="1" ht="45" x14ac:dyDescent="0.2">
      <c r="A25" s="20" t="s">
        <v>14</v>
      </c>
      <c r="B25" s="31"/>
      <c r="C25" s="35"/>
      <c r="D25" s="41">
        <v>-5218</v>
      </c>
      <c r="E25" s="21"/>
    </row>
    <row r="26" spans="1:7" s="22" customFormat="1" ht="45" x14ac:dyDescent="0.2">
      <c r="A26" s="20" t="s">
        <v>56</v>
      </c>
      <c r="B26" s="31"/>
      <c r="C26" s="35"/>
      <c r="D26" s="41">
        <v>4002.5</v>
      </c>
      <c r="E26" s="21"/>
    </row>
    <row r="27" spans="1:7" s="22" customFormat="1" ht="24.75" customHeight="1" x14ac:dyDescent="0.2">
      <c r="A27" s="20" t="s">
        <v>15</v>
      </c>
      <c r="B27" s="31"/>
      <c r="C27" s="31">
        <v>197.6</v>
      </c>
      <c r="D27" s="41">
        <v>227.6</v>
      </c>
      <c r="E27" s="21"/>
    </row>
    <row r="28" spans="1:7" ht="14.25" x14ac:dyDescent="0.2">
      <c r="A28" s="5" t="s">
        <v>16</v>
      </c>
      <c r="B28" s="29">
        <v>1402750.7</v>
      </c>
      <c r="C28" s="29">
        <v>1564099.8</v>
      </c>
      <c r="D28" s="29">
        <v>776141.9</v>
      </c>
      <c r="E28" s="1"/>
    </row>
    <row r="29" spans="1:7" ht="21" customHeight="1" x14ac:dyDescent="0.2">
      <c r="A29" s="6" t="s">
        <v>43</v>
      </c>
      <c r="B29" s="30">
        <v>187259.5</v>
      </c>
      <c r="C29" s="30">
        <v>188120</v>
      </c>
      <c r="D29" s="33">
        <v>98803.3</v>
      </c>
      <c r="E29" s="23"/>
    </row>
    <row r="30" spans="1:7" ht="29.25" x14ac:dyDescent="0.2">
      <c r="A30" s="6" t="s">
        <v>59</v>
      </c>
      <c r="B30" s="30">
        <v>0</v>
      </c>
      <c r="C30" s="30">
        <v>0</v>
      </c>
      <c r="D30" s="33">
        <v>0</v>
      </c>
      <c r="E30" s="1"/>
    </row>
    <row r="31" spans="1:7" s="13" customFormat="1" ht="25.5" x14ac:dyDescent="0.2">
      <c r="A31" s="19" t="s">
        <v>40</v>
      </c>
      <c r="B31" s="32">
        <v>0</v>
      </c>
      <c r="C31" s="32">
        <v>0</v>
      </c>
      <c r="D31" s="36">
        <v>0</v>
      </c>
      <c r="E31" s="12"/>
    </row>
    <row r="32" spans="1:7" s="13" customFormat="1" ht="12.75" x14ac:dyDescent="0.2">
      <c r="A32" s="19" t="s">
        <v>38</v>
      </c>
      <c r="B32" s="32">
        <v>130479.4</v>
      </c>
      <c r="C32" s="32">
        <v>208876.6</v>
      </c>
      <c r="D32" s="37">
        <v>33232.800000000003</v>
      </c>
      <c r="E32" s="12"/>
    </row>
    <row r="33" spans="1:5" s="13" customFormat="1" ht="12.75" x14ac:dyDescent="0.2">
      <c r="A33" s="19" t="s">
        <v>39</v>
      </c>
      <c r="B33" s="32">
        <v>52788.4</v>
      </c>
      <c r="C33" s="32">
        <v>86154.3</v>
      </c>
      <c r="D33" s="37">
        <v>20146.400000000001</v>
      </c>
      <c r="E33" s="12"/>
    </row>
    <row r="34" spans="1:5" s="13" customFormat="1" ht="12.75" x14ac:dyDescent="0.2">
      <c r="A34" s="19" t="s">
        <v>41</v>
      </c>
      <c r="B34" s="32">
        <v>11146</v>
      </c>
      <c r="C34" s="32">
        <v>18247.5</v>
      </c>
      <c r="D34" s="37">
        <v>6773.2</v>
      </c>
      <c r="E34" s="12"/>
    </row>
    <row r="35" spans="1:5" s="13" customFormat="1" ht="15" customHeight="1" x14ac:dyDescent="0.2">
      <c r="A35" s="19" t="s">
        <v>39</v>
      </c>
      <c r="B35" s="32">
        <v>3130</v>
      </c>
      <c r="C35" s="32">
        <v>5766.5</v>
      </c>
      <c r="D35" s="37">
        <v>2724.3</v>
      </c>
      <c r="E35" s="12"/>
    </row>
    <row r="36" spans="1:5" ht="15" x14ac:dyDescent="0.2">
      <c r="A36" s="6" t="s">
        <v>42</v>
      </c>
      <c r="B36" s="30">
        <f>B28-B29-B30-B32-B34</f>
        <v>1073865.8</v>
      </c>
      <c r="C36" s="30">
        <f t="shared" ref="C36:D36" si="0">C28-C29-C30-C32-C34</f>
        <v>1148855.7</v>
      </c>
      <c r="D36" s="30">
        <f t="shared" si="0"/>
        <v>637332.6</v>
      </c>
      <c r="E36" s="1"/>
    </row>
    <row r="37" spans="1:5" ht="30" x14ac:dyDescent="0.2">
      <c r="A37" s="6" t="s">
        <v>44</v>
      </c>
      <c r="B37" s="30">
        <v>4651.8</v>
      </c>
      <c r="C37" s="30">
        <v>4868.8</v>
      </c>
      <c r="D37" s="40">
        <v>2835.7</v>
      </c>
      <c r="E37" s="1"/>
    </row>
    <row r="38" spans="1:5" ht="30" x14ac:dyDescent="0.2">
      <c r="A38" s="6" t="s">
        <v>53</v>
      </c>
      <c r="B38" s="30">
        <v>26131.7</v>
      </c>
      <c r="C38" s="30">
        <v>26131.9</v>
      </c>
      <c r="D38" s="33">
        <v>17995</v>
      </c>
      <c r="E38" s="1"/>
    </row>
    <row r="39" spans="1:5" s="8" customFormat="1" ht="14.25" x14ac:dyDescent="0.15">
      <c r="A39" s="28" t="s">
        <v>17</v>
      </c>
      <c r="B39" s="29">
        <f>B6-B28</f>
        <v>0</v>
      </c>
      <c r="C39" s="29">
        <f>C6-C28</f>
        <v>-83811.90000000014</v>
      </c>
      <c r="D39" s="29">
        <f>D6-D28</f>
        <v>25667.5</v>
      </c>
      <c r="E39" s="7"/>
    </row>
    <row r="40" spans="1:5" ht="14.45" customHeight="1" x14ac:dyDescent="0.2">
      <c r="A40" s="42"/>
      <c r="B40" s="42"/>
      <c r="C40" s="42"/>
      <c r="D40" s="43"/>
      <c r="E40" s="1"/>
    </row>
    <row r="41" spans="1:5" s="8" customFormat="1" ht="28.5" x14ac:dyDescent="0.15">
      <c r="A41" s="28" t="s">
        <v>18</v>
      </c>
      <c r="B41" s="27">
        <v>0</v>
      </c>
      <c r="C41" s="27">
        <v>83811.899999999994</v>
      </c>
      <c r="D41" s="27">
        <v>-25667.5</v>
      </c>
      <c r="E41" s="7"/>
    </row>
    <row r="42" spans="1:5" ht="15" x14ac:dyDescent="0.2">
      <c r="A42" s="6" t="s">
        <v>19</v>
      </c>
      <c r="B42" s="26"/>
      <c r="C42" s="24"/>
      <c r="D42" s="25"/>
      <c r="E42" s="1"/>
    </row>
    <row r="43" spans="1:5" ht="15" x14ac:dyDescent="0.2">
      <c r="A43" s="6" t="s">
        <v>20</v>
      </c>
      <c r="B43" s="26"/>
      <c r="C43" s="24"/>
      <c r="D43" s="25"/>
      <c r="E43" s="1"/>
    </row>
    <row r="44" spans="1:5" ht="30" x14ac:dyDescent="0.2">
      <c r="A44" s="6" t="s">
        <v>21</v>
      </c>
      <c r="B44" s="26"/>
      <c r="C44" s="24"/>
      <c r="D44" s="25"/>
      <c r="E44" s="1"/>
    </row>
    <row r="45" spans="1:5" ht="30" x14ac:dyDescent="0.2">
      <c r="A45" s="6" t="s">
        <v>22</v>
      </c>
      <c r="B45" s="26">
        <v>0</v>
      </c>
      <c r="C45" s="24"/>
      <c r="D45" s="38">
        <v>13500</v>
      </c>
      <c r="E45" s="1"/>
    </row>
    <row r="46" spans="1:5" ht="30" x14ac:dyDescent="0.2">
      <c r="A46" s="6" t="s">
        <v>23</v>
      </c>
      <c r="B46" s="26">
        <v>0</v>
      </c>
      <c r="C46" s="24"/>
      <c r="D46" s="38">
        <v>13500</v>
      </c>
      <c r="E46" s="1"/>
    </row>
    <row r="47" spans="1:5" ht="30" x14ac:dyDescent="0.2">
      <c r="A47" s="6" t="s">
        <v>24</v>
      </c>
      <c r="B47" s="26">
        <v>0</v>
      </c>
      <c r="C47" s="24"/>
      <c r="D47" s="25"/>
      <c r="E47" s="1"/>
    </row>
    <row r="48" spans="1:5" ht="30" x14ac:dyDescent="0.2">
      <c r="A48" s="6" t="s">
        <v>25</v>
      </c>
      <c r="B48" s="26">
        <v>0</v>
      </c>
      <c r="C48" s="26">
        <v>83811.899999999994</v>
      </c>
      <c r="D48" s="26">
        <v>-25667.5</v>
      </c>
      <c r="E48" s="1"/>
    </row>
    <row r="49" spans="1:5" ht="15" x14ac:dyDescent="0.2">
      <c r="A49" s="6" t="s">
        <v>26</v>
      </c>
      <c r="B49" s="26"/>
      <c r="C49" s="24"/>
      <c r="D49" s="25"/>
      <c r="E49" s="1"/>
    </row>
    <row r="50" spans="1:5" s="8" customFormat="1" ht="14.45" customHeight="1" x14ac:dyDescent="0.15">
      <c r="A50" s="44"/>
      <c r="B50" s="44"/>
      <c r="C50" s="44"/>
      <c r="D50" s="45"/>
      <c r="E50" s="7"/>
    </row>
    <row r="51" spans="1:5" ht="15" x14ac:dyDescent="0.2">
      <c r="A51" s="6" t="s">
        <v>27</v>
      </c>
      <c r="B51" s="24"/>
      <c r="C51" s="24"/>
      <c r="D51" s="38">
        <v>113285.9</v>
      </c>
      <c r="E51" s="1"/>
    </row>
    <row r="52" spans="1:5" ht="15" x14ac:dyDescent="0.2">
      <c r="A52" s="6" t="s">
        <v>28</v>
      </c>
      <c r="B52" s="24"/>
      <c r="C52" s="24"/>
      <c r="D52" s="38">
        <v>42545.7</v>
      </c>
      <c r="E52" s="1"/>
    </row>
    <row r="53" spans="1:5" ht="15" x14ac:dyDescent="0.2">
      <c r="A53" s="6" t="s">
        <v>29</v>
      </c>
      <c r="B53" s="24"/>
      <c r="C53" s="24"/>
      <c r="D53" s="38">
        <v>40900</v>
      </c>
      <c r="E53" s="1"/>
    </row>
    <row r="54" spans="1:5" ht="15" x14ac:dyDescent="0.2">
      <c r="A54" s="6" t="s">
        <v>30</v>
      </c>
      <c r="B54" s="24"/>
      <c r="C54" s="24"/>
      <c r="D54" s="25"/>
      <c r="E54" s="1"/>
    </row>
    <row r="55" spans="1:5" ht="15" x14ac:dyDescent="0.2">
      <c r="A55" s="6" t="s">
        <v>57</v>
      </c>
      <c r="B55" s="24"/>
      <c r="C55" s="24"/>
      <c r="D55" s="25"/>
      <c r="E55" s="1"/>
    </row>
    <row r="56" spans="1:5" ht="15" x14ac:dyDescent="0.2">
      <c r="A56" s="6" t="s">
        <v>31</v>
      </c>
      <c r="B56" s="24"/>
      <c r="C56" s="24"/>
      <c r="D56" s="25"/>
      <c r="E56" s="1"/>
    </row>
    <row r="57" spans="1:5" ht="15" x14ac:dyDescent="0.2">
      <c r="A57" s="6" t="s">
        <v>32</v>
      </c>
      <c r="B57" s="24"/>
      <c r="C57" s="24"/>
      <c r="D57" s="25"/>
      <c r="E57" s="1"/>
    </row>
    <row r="58" spans="1:5" ht="15" x14ac:dyDescent="0.2">
      <c r="A58" s="6" t="s">
        <v>33</v>
      </c>
      <c r="B58" s="24"/>
      <c r="C58" s="24"/>
      <c r="D58" s="25"/>
      <c r="E58" s="1"/>
    </row>
    <row r="59" spans="1:5" ht="30" x14ac:dyDescent="0.2">
      <c r="A59" s="6" t="s">
        <v>34</v>
      </c>
      <c r="B59" s="26">
        <v>1026102.6</v>
      </c>
      <c r="C59" s="26">
        <v>1019336</v>
      </c>
      <c r="D59" s="38">
        <v>569858.4</v>
      </c>
      <c r="E59" s="23" t="s">
        <v>54</v>
      </c>
    </row>
    <row r="60" spans="1:5" ht="45" x14ac:dyDescent="0.2">
      <c r="A60" s="6" t="s">
        <v>48</v>
      </c>
      <c r="B60" s="26">
        <v>73966.8</v>
      </c>
      <c r="C60" s="26">
        <v>74972.600000000006</v>
      </c>
      <c r="D60" s="38">
        <v>45357.4</v>
      </c>
      <c r="E60" s="1"/>
    </row>
    <row r="61" spans="1:5" ht="44.25" x14ac:dyDescent="0.2">
      <c r="A61" s="6" t="s">
        <v>49</v>
      </c>
      <c r="B61" s="30">
        <v>0</v>
      </c>
      <c r="C61" s="30">
        <v>0</v>
      </c>
      <c r="D61" s="33">
        <v>0</v>
      </c>
      <c r="E61" s="1"/>
    </row>
    <row r="62" spans="1:5" ht="30" x14ac:dyDescent="0.2">
      <c r="A62" s="6" t="s">
        <v>45</v>
      </c>
      <c r="B62" s="26">
        <v>26234.2</v>
      </c>
      <c r="C62" s="26">
        <v>27196.3</v>
      </c>
      <c r="D62" s="39">
        <v>18779.2</v>
      </c>
      <c r="E62" s="1"/>
    </row>
    <row r="63" spans="1:5" ht="15" x14ac:dyDescent="0.25">
      <c r="A63" s="9"/>
      <c r="B63" s="16"/>
      <c r="C63" s="16"/>
      <c r="D63" s="39"/>
      <c r="E63" s="1"/>
    </row>
    <row r="64" spans="1:5" ht="15" x14ac:dyDescent="0.25">
      <c r="A64" s="10"/>
      <c r="B64" s="17"/>
      <c r="C64" s="17"/>
      <c r="D64" s="17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  <row r="80" spans="1:5" x14ac:dyDescent="0.2">
      <c r="A80" s="1"/>
      <c r="B80" s="14"/>
      <c r="C80" s="14"/>
      <c r="D80" s="14"/>
      <c r="E80" s="1"/>
    </row>
  </sheetData>
  <mergeCells count="5">
    <mergeCell ref="A40:D40"/>
    <mergeCell ref="A50:D50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2025-08-06T07:03:04Z</dcterms:modified>
</cp:coreProperties>
</file>